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7" i="1" l="1"/>
  <c r="C7" i="1"/>
  <c r="D12" i="1" l="1"/>
  <c r="C12" i="1"/>
  <c r="D10" i="1"/>
  <c r="C10" i="1"/>
  <c r="D9" i="1"/>
  <c r="C9" i="1"/>
  <c r="D8" i="1"/>
  <c r="C8" i="1"/>
  <c r="D6" i="1"/>
  <c r="C6" i="1"/>
  <c r="E13" i="1"/>
  <c r="F12" i="1" l="1"/>
  <c r="D11" i="1"/>
  <c r="C11" i="1"/>
  <c r="F11" i="1" s="1"/>
  <c r="F10" i="1"/>
  <c r="F9" i="1"/>
  <c r="F8" i="1"/>
  <c r="F7" i="1"/>
  <c r="F6" i="1"/>
  <c r="F13" i="1" l="1"/>
</calcChain>
</file>

<file path=xl/sharedStrings.xml><?xml version="1.0" encoding="utf-8"?>
<sst xmlns="http://schemas.openxmlformats.org/spreadsheetml/2006/main" count="17" uniqueCount="17">
  <si>
    <t>Текущий ремонт</t>
  </si>
  <si>
    <t>Техническое обслуживание</t>
  </si>
  <si>
    <t>Услуги аварийно-восстановительной бригады</t>
  </si>
  <si>
    <t>Услуги дворников по уборке придомовой территории от мусора и снега , скашивание сорняков с придомовой территории</t>
  </si>
  <si>
    <t xml:space="preserve">Техническое обслуживание газовых сетей 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</si>
  <si>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</si>
  <si>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</si>
  <si>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</si>
  <si>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</si>
  <si>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</si>
  <si>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</si>
  <si>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Транспортные услуги по очистке придомовой территории от снега</t>
  </si>
  <si>
    <t>(+) остаток                (-) перерасход</t>
  </si>
  <si>
    <t>ИТОГО:</t>
  </si>
  <si>
    <t>Администрация ООО УК "УправДом"</t>
  </si>
  <si>
    <t>в управлении с 01.04.10</t>
  </si>
  <si>
    <t>ОТЧЕТ УПРАВЛЯЮЩЕЙ КОМПАНИИ "УПРАВДОМ" ПЕРЕД СОБСТВЕННИКАМИ МНОГОКВАРТИРНОГО ЖИЛОГО ДОМА ПО АДРЕСУ: с. ВОЗНЕСЕНСКОЕ ул. 1 мая 2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</si>
</sst>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C4" sqref="C4"/>
    </sheetView>
  </sheetViews>
  <sheetFormatPr defaultRowHeight="15" x14ac:dyDescent="0.25"/>
  <cols>
    <col min="1" max="1" width="5.42578125" customWidth="1"/>
    <col min="2" max="2" width="80.425781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1" spans="1:6" ht="9.75" customHeight="1" x14ac:dyDescent="0.25"/>
    <row r="2" spans="1:6" ht="50.25" customHeight="1" x14ac:dyDescent="0.25">
      <c r="A2" s="19" t="s">
        <v>16</v>
      </c>
      <c r="B2" s="19"/>
      <c r="C2" s="19"/>
      <c r="D2" s="19"/>
      <c r="E2" s="19"/>
      <c r="F2" s="19"/>
    </row>
    <row r="3" spans="1:6" x14ac:dyDescent="0.25">
      <c r="A3" t="s">
        <v>15</v>
      </c>
    </row>
    <row r="5" spans="1:6" ht="75" customHeight="1" x14ac:dyDescent="0.25">
      <c r="A5" s="10" t="s">
        <v>6</v>
      </c>
      <c r="B5" s="11" t="s">
        <v>7</v>
      </c>
      <c r="C5" s="12" t="s">
        <v>8</v>
      </c>
      <c r="D5" s="12" t="s">
        <v>9</v>
      </c>
      <c r="E5" s="13" t="s">
        <v>10</v>
      </c>
      <c r="F5" s="14" t="s">
        <v>12</v>
      </c>
    </row>
    <row r="6" spans="1:6" ht="28.5" customHeight="1" x14ac:dyDescent="0.25">
      <c r="A6" s="2">
        <v>1</v>
      </c>
      <c r="B6" s="3" t="s">
        <v>0</v>
      </c>
      <c r="C6" s="7">
        <f>C13*34.23%</f>
        <v>19187.968799999999</v>
      </c>
      <c r="D6" s="7">
        <f>D13*34.23%</f>
        <v>19200.633900000001</v>
      </c>
      <c r="E6" s="7">
        <v>31158.83</v>
      </c>
      <c r="F6" s="7">
        <f t="shared" ref="F6:F11" si="0">C6-E6</f>
        <v>-11970.861200000003</v>
      </c>
    </row>
    <row r="7" spans="1:6" ht="29.25" customHeight="1" x14ac:dyDescent="0.25">
      <c r="A7" s="2">
        <v>2</v>
      </c>
      <c r="B7" s="3" t="s">
        <v>1</v>
      </c>
      <c r="C7" s="7">
        <f>C13*9.52%</f>
        <v>5336.5311999999994</v>
      </c>
      <c r="D7" s="7">
        <f>D13*9.52%</f>
        <v>5340.0535999999993</v>
      </c>
      <c r="E7" s="7">
        <v>5821</v>
      </c>
      <c r="F7" s="7">
        <f t="shared" si="0"/>
        <v>-484.46880000000056</v>
      </c>
    </row>
    <row r="8" spans="1:6" ht="30" customHeight="1" x14ac:dyDescent="0.25">
      <c r="A8" s="2">
        <v>4</v>
      </c>
      <c r="B8" s="3" t="s">
        <v>2</v>
      </c>
      <c r="C8" s="7">
        <f>C13*18.75%</f>
        <v>10510.5</v>
      </c>
      <c r="D8" s="7">
        <f>D13*18.75%</f>
        <v>10517.4375</v>
      </c>
      <c r="E8" s="15">
        <v>11466</v>
      </c>
      <c r="F8" s="7">
        <f t="shared" si="0"/>
        <v>-955.5</v>
      </c>
    </row>
    <row r="9" spans="1:6" ht="32.25" customHeight="1" x14ac:dyDescent="0.25">
      <c r="A9" s="4">
        <v>5</v>
      </c>
      <c r="B9" s="3" t="s">
        <v>11</v>
      </c>
      <c r="C9" s="7">
        <f>C13*4.04%</f>
        <v>2264.6623999999997</v>
      </c>
      <c r="D9" s="7">
        <f>D13*4.04%</f>
        <v>2266.1572000000001</v>
      </c>
      <c r="E9" s="15">
        <v>2470</v>
      </c>
      <c r="F9" s="7">
        <f t="shared" si="0"/>
        <v>-205.33760000000029</v>
      </c>
    </row>
    <row r="10" spans="1:6" ht="48" customHeight="1" x14ac:dyDescent="0.25">
      <c r="A10" s="2">
        <v>6</v>
      </c>
      <c r="B10" s="3" t="s">
        <v>3</v>
      </c>
      <c r="C10" s="7">
        <f>C13*4.04%</f>
        <v>2264.6623999999997</v>
      </c>
      <c r="D10" s="7">
        <f>D13*4.04%</f>
        <v>2266.1572000000001</v>
      </c>
      <c r="E10" s="15">
        <v>2470</v>
      </c>
      <c r="F10" s="7">
        <f t="shared" si="0"/>
        <v>-205.33760000000029</v>
      </c>
    </row>
    <row r="11" spans="1:6" ht="35.25" customHeight="1" x14ac:dyDescent="0.25">
      <c r="A11" s="2">
        <v>7</v>
      </c>
      <c r="B11" s="5" t="s">
        <v>4</v>
      </c>
      <c r="C11" s="7">
        <f>C13*2.6%</f>
        <v>1457.4560000000001</v>
      </c>
      <c r="D11" s="7">
        <f>D13*2.6%</f>
        <v>1458.4180000000001</v>
      </c>
      <c r="E11" s="15">
        <v>1588</v>
      </c>
      <c r="F11" s="7">
        <f t="shared" si="0"/>
        <v>-130.54399999999987</v>
      </c>
    </row>
    <row r="12" spans="1:6" ht="33.75" customHeight="1" x14ac:dyDescent="0.25">
      <c r="A12" s="2">
        <v>8</v>
      </c>
      <c r="B12" s="3" t="s">
        <v>5</v>
      </c>
      <c r="C12" s="7">
        <f>C13*26.83%</f>
        <v>15039.824799999999</v>
      </c>
      <c r="D12" s="7">
        <f>D13*26.83%</f>
        <v>15049.751899999999</v>
      </c>
      <c r="E12" s="15">
        <v>16405</v>
      </c>
      <c r="F12" s="7">
        <f>C12-E12</f>
        <v>-1365.1752000000015</v>
      </c>
    </row>
    <row r="13" spans="1:6" ht="18.75" customHeight="1" x14ac:dyDescent="0.25">
      <c r="A13" s="1"/>
      <c r="B13" s="6" t="s">
        <v>13</v>
      </c>
      <c r="C13" s="8">
        <v>56056</v>
      </c>
      <c r="D13" s="8">
        <v>56093</v>
      </c>
      <c r="E13" s="9">
        <f>SUM(E6:E12)</f>
        <v>71378.83</v>
      </c>
      <c r="F13" s="9">
        <f>SUM(F6:F12)</f>
        <v>-15317.224400000006</v>
      </c>
    </row>
    <row r="15" spans="1:6" ht="15.75" x14ac:dyDescent="0.25">
      <c r="B15" s="17"/>
      <c r="C15" s="16"/>
      <c r="D15" s="18" t="s">
        <v>14</v>
      </c>
      <c r="E15" s="18"/>
      <c r="F15" s="18"/>
    </row>
  </sheetData>
  <mergeCells count="2">
    <mergeCell ref="D15:F15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2015-05-05T10:36:19Z</cp:lastPrinted>
  <dcterms:created xsi:type="dcterms:W3CDTF">2012-06-05T08:57:36Z</dcterms:created>
  <dcterms:modified xsi:type="dcterms:W3CDTF">2016-05-10T04:06:40Z</dcterms:modified>
</cp:coreProperties>
</file>